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45" windowWidth="11355" windowHeight="8445" activeTab="0"/>
  </bookViews>
  <sheets>
    <sheet name="Sheet1" sheetId="1" r:id="rId1"/>
  </sheets>
  <definedNames/>
  <calcPr calcId="124519"/>
</workbook>
</file>

<file path=xl/sharedStrings.xml><?xml version="1.0" encoding="utf-8"?>
<sst xmlns="http://schemas.openxmlformats.org/spreadsheetml/2006/main" count="90" uniqueCount="85">
  <si>
    <t>(Rs. In Lakhs)</t>
  </si>
  <si>
    <t>1. (a) Net Sales/Income from Operations</t>
  </si>
  <si>
    <t xml:space="preserve">    (b) Other Operating Income</t>
  </si>
  <si>
    <t>2. Expenditure</t>
  </si>
  <si>
    <t>b. Consumption of raw materials</t>
  </si>
  <si>
    <t>c. Purchase of traded goods</t>
  </si>
  <si>
    <t>d. Employees cost</t>
  </si>
  <si>
    <t>e. Depreciation</t>
  </si>
  <si>
    <t>f. Other expenditure</t>
  </si>
  <si>
    <t>g. Total</t>
  </si>
  <si>
    <t xml:space="preserve">   and work in progress</t>
  </si>
  <si>
    <t>(Any item exceeding 10% of the total</t>
  </si>
  <si>
    <t xml:space="preserve"> expenditure to be shown separately)</t>
  </si>
  <si>
    <t>4. Other Income</t>
  </si>
  <si>
    <t>5. Profit before Interest and Exceptional Items (3+4)</t>
  </si>
  <si>
    <t>7. Profit after Interest but before Exceptional Items (5-6)</t>
  </si>
  <si>
    <t>3. Profit from Operations before Other</t>
  </si>
  <si>
    <t xml:space="preserve">   Income, Interest and Exceptional Items (1-2)</t>
  </si>
  <si>
    <t xml:space="preserve">     balance sheet of previous accounting year</t>
  </si>
  <si>
    <t xml:space="preserve">a) Basic and diluted EPS before Extraordinary items </t>
  </si>
  <si>
    <t xml:space="preserve">    for the period, for the year to date and for the previous</t>
  </si>
  <si>
    <t xml:space="preserve">    year (not to be annualized)</t>
  </si>
  <si>
    <t>b) Basic and diluted EPS after Extraordinary items for</t>
  </si>
  <si>
    <t xml:space="preserve">    the period, for the year to date and for the previous</t>
  </si>
  <si>
    <t xml:space="preserve"> No. of shares</t>
  </si>
  <si>
    <t xml:space="preserve"> Percentage of shareholding</t>
  </si>
  <si>
    <t xml:space="preserve">     Current Tax</t>
  </si>
  <si>
    <t xml:space="preserve">     Deferred Tax</t>
  </si>
  <si>
    <t xml:space="preserve"> SIMMONDS MARSHALL LIMITED</t>
  </si>
  <si>
    <t>QUARTER ENDED</t>
  </si>
  <si>
    <t xml:space="preserve">                                          </t>
  </si>
  <si>
    <t xml:space="preserve"> By Order of the Board</t>
  </si>
  <si>
    <t>Sd/-</t>
  </si>
  <si>
    <t>PLACE: MUMBAI</t>
  </si>
  <si>
    <t>S J MARSHALL</t>
  </si>
  <si>
    <t>CHAIRMAN</t>
  </si>
  <si>
    <t>SIMMONDS MARSHALL LIMITED</t>
  </si>
  <si>
    <t>Regd. Office : Mumbai-Pune Road, Kasarwadi, Pune - 411 034</t>
  </si>
  <si>
    <t>YEAR ENDED</t>
  </si>
  <si>
    <t>AUDITED</t>
  </si>
  <si>
    <t xml:space="preserve">    Shareholding**</t>
  </si>
  <si>
    <t xml:space="preserve">    a) Pledged/Encumbered</t>
  </si>
  <si>
    <t xml:space="preserve">     - Number of shares</t>
  </si>
  <si>
    <t xml:space="preserve">     - Percentage of shares (as a % of the total</t>
  </si>
  <si>
    <t xml:space="preserve">       shareholding of promoter and promoter group)</t>
  </si>
  <si>
    <t xml:space="preserve">       share capital of the company)</t>
  </si>
  <si>
    <t xml:space="preserve">    b) Non-encumbered</t>
  </si>
  <si>
    <t xml:space="preserve">      - Number of shares</t>
  </si>
  <si>
    <t xml:space="preserve">      - Percentage of shares (as a % of the total</t>
  </si>
  <si>
    <t xml:space="preserve">        shareholding of promoter and promoter group)</t>
  </si>
  <si>
    <t xml:space="preserve">       - Percentage of shares (as a % of the total</t>
  </si>
  <si>
    <t xml:space="preserve">         share capital of the company)</t>
  </si>
  <si>
    <t>a. (Increase)/decrease in stock in trade</t>
  </si>
  <si>
    <t>NINE MONTHS ENDED</t>
  </si>
  <si>
    <t>HALF YEAR ENDED</t>
  </si>
  <si>
    <t xml:space="preserve">     Nominal value per share</t>
  </si>
  <si>
    <t>FOR THE QUARTER ENDED DECEMBER 31, 2012</t>
  </si>
  <si>
    <t>6. Finance Cost</t>
  </si>
  <si>
    <t>9. Tax expense</t>
  </si>
  <si>
    <t xml:space="preserve">     Prior period tax adjustments</t>
  </si>
  <si>
    <t>10. Net Profit (+)/ Loss (-) from</t>
  </si>
  <si>
    <t>Ordinary Activities after tax (8-9)</t>
  </si>
  <si>
    <t xml:space="preserve">11. Net Profit(+)/ Loss(-) for the period </t>
  </si>
  <si>
    <t>12. Paid-up equity share capital</t>
  </si>
  <si>
    <t xml:space="preserve">Face Value per Share </t>
  </si>
  <si>
    <t>13. Reserves excluding Revaluation Reserves as per</t>
  </si>
  <si>
    <t>14. Earnings Per Share (EPS)</t>
  </si>
  <si>
    <t>15. Public Shareholding</t>
  </si>
  <si>
    <t>16. Promoters and promoter group</t>
  </si>
  <si>
    <t>DATE:   11.02.2013</t>
  </si>
  <si>
    <t xml:space="preserve">        Total Income                </t>
  </si>
  <si>
    <t xml:space="preserve">8. Profit (+)/ Loss (-) from Ordinary Activities before tax </t>
  </si>
  <si>
    <t>NOT TO PRINT</t>
  </si>
  <si>
    <t>STANDALONE UNAUDITED FINANCIAL RESULTS (PROVISIONAL)</t>
  </si>
  <si>
    <t xml:space="preserve">           2) The above results were reviewed by the Audit Committee and taken on record by the Board of Directors at their</t>
  </si>
  <si>
    <t xml:space="preserve">               meeting held on 11th February, 2013.</t>
  </si>
  <si>
    <t>Note: 1) Status of Investors Complaints for the quarter ended 31st December, 2012 :-</t>
  </si>
  <si>
    <t xml:space="preserve">              Complaints received : NIL  Complaints Resolved/Replied : NIL  Pending : NIL</t>
  </si>
  <si>
    <t xml:space="preserve">           3) Statutory Auditors of the Company, have carried out a limited review of the financial results for the quarter ended</t>
  </si>
  <si>
    <t xml:space="preserve">               December  31, 2012.</t>
  </si>
  <si>
    <t xml:space="preserve">           5) As the Company's business activity falls within a single primary business segment viz. "Manufacturing of Industrial</t>
  </si>
  <si>
    <t xml:space="preserve">              Fasteners" the disclosure requirement of Accounting Standard (AS-17) "Segment Reporting" is not applicable.</t>
  </si>
  <si>
    <t xml:space="preserve">        (Net of Excise Duty)  </t>
  </si>
  <si>
    <t xml:space="preserve">           4) The Company has provided gratuity liability on estimated basis.</t>
  </si>
  <si>
    <t xml:space="preserve">           6) Previous periods figures have been regrouped/rearranged to conform with Revised Schedule VI requirements.</t>
  </si>
</sst>
</file>

<file path=xl/styles.xml><?xml version="1.0" encoding="utf-8"?>
<styleSheet xmlns="http://schemas.openxmlformats.org/spreadsheetml/2006/main">
  <numFmts count="3">
    <numFmt numFmtId="41" formatCode="_(* #,##0_);_(* \(#,##0\);_(* &quot;-&quot;_);_(@_)"/>
    <numFmt numFmtId="43" formatCode="_(* #,##0.00_);_(* \(#,##0.00\);_(* &quot;-&quot;??_);_(@_)"/>
    <numFmt numFmtId="164" formatCode="_(* #,##0.00_);_(* \(#,##0.00\);_(* &quot;-&quot;_);_(@_)"/>
  </numFmts>
  <fonts count="15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Britannic Bold"/>
      <family val="2"/>
    </font>
    <font>
      <b/>
      <sz val="18"/>
      <name val="Book Antiqua"/>
      <family val="1"/>
    </font>
    <font>
      <b/>
      <sz val="14"/>
      <name val="Book Antiqua"/>
      <family val="1"/>
    </font>
    <font>
      <sz val="14"/>
      <name val="Book Antiqua"/>
      <family val="1"/>
    </font>
    <font>
      <b/>
      <sz val="20"/>
      <name val="Book Antiqua"/>
      <family val="1"/>
    </font>
    <font>
      <sz val="20"/>
      <name val="Book Antiqua"/>
      <family val="1"/>
    </font>
    <font>
      <sz val="18"/>
      <name val="Book Antiqua"/>
      <family val="1"/>
    </font>
    <font>
      <sz val="16"/>
      <name val="Book Antiqua"/>
      <family val="1"/>
    </font>
    <font>
      <b/>
      <sz val="16"/>
      <name val="Book Antiqua"/>
      <family val="1"/>
    </font>
    <font>
      <sz val="16"/>
      <name val="Arial"/>
      <family val="2"/>
    </font>
    <font>
      <b/>
      <sz val="14"/>
      <color rgb="FFFF0000"/>
      <name val="Book Antiqua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 applyAlignment="1">
      <alignment horizontal="centerContinuous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Continuous"/>
    </xf>
    <xf numFmtId="0" fontId="6" fillId="0" borderId="3" xfId="0" applyFont="1" applyBorder="1" applyAlignment="1">
      <alignment horizontal="center"/>
    </xf>
    <xf numFmtId="14" fontId="6" fillId="0" borderId="3" xfId="0" applyNumberFormat="1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43" fontId="7" fillId="0" borderId="5" xfId="18" applyFont="1" applyBorder="1"/>
    <xf numFmtId="43" fontId="7" fillId="0" borderId="6" xfId="18" applyFont="1" applyBorder="1"/>
    <xf numFmtId="43" fontId="7" fillId="0" borderId="3" xfId="18" applyFont="1" applyBorder="1"/>
    <xf numFmtId="43" fontId="6" fillId="0" borderId="3" xfId="18" applyFont="1" applyBorder="1"/>
    <xf numFmtId="43" fontId="7" fillId="0" borderId="7" xfId="18" applyFont="1" applyBorder="1"/>
    <xf numFmtId="43" fontId="6" fillId="0" borderId="7" xfId="18" applyFont="1" applyBorder="1"/>
    <xf numFmtId="43" fontId="7" fillId="0" borderId="8" xfId="18" applyFont="1" applyBorder="1"/>
    <xf numFmtId="43" fontId="6" fillId="0" borderId="6" xfId="18" applyFont="1" applyBorder="1"/>
    <xf numFmtId="0" fontId="7" fillId="0" borderId="3" xfId="18" applyNumberFormat="1" applyFont="1" applyBorder="1"/>
    <xf numFmtId="43" fontId="7" fillId="0" borderId="4" xfId="18" applyFont="1" applyBorder="1"/>
    <xf numFmtId="41" fontId="7" fillId="0" borderId="3" xfId="18" applyNumberFormat="1" applyFont="1" applyBorder="1"/>
    <xf numFmtId="164" fontId="7" fillId="0" borderId="3" xfId="18" applyNumberFormat="1" applyFont="1" applyBorder="1"/>
    <xf numFmtId="164" fontId="7" fillId="0" borderId="4" xfId="18" applyNumberFormat="1" applyFont="1" applyBorder="1"/>
    <xf numFmtId="0" fontId="8" fillId="0" borderId="0" xfId="0" applyFont="1" applyAlignment="1">
      <alignment horizontal="centerContinuous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0" borderId="9" xfId="0" applyFont="1" applyBorder="1"/>
    <xf numFmtId="0" fontId="8" fillId="0" borderId="2" xfId="0" applyFont="1" applyBorder="1"/>
    <xf numFmtId="0" fontId="8" fillId="0" borderId="10" xfId="0" applyFont="1" applyBorder="1"/>
    <xf numFmtId="0" fontId="8" fillId="0" borderId="11" xfId="0" applyFont="1" applyBorder="1"/>
    <xf numFmtId="43" fontId="9" fillId="0" borderId="7" xfId="18" applyFont="1" applyBorder="1"/>
    <xf numFmtId="43" fontId="8" fillId="0" borderId="7" xfId="18" applyFont="1" applyBorder="1"/>
    <xf numFmtId="0" fontId="10" fillId="0" borderId="12" xfId="0" applyFont="1" applyBorder="1"/>
    <xf numFmtId="0" fontId="10" fillId="0" borderId="13" xfId="0" applyFont="1" applyBorder="1"/>
    <xf numFmtId="0" fontId="10" fillId="0" borderId="14" xfId="0" applyFont="1" applyBorder="1"/>
    <xf numFmtId="0" fontId="10" fillId="0" borderId="15" xfId="0" applyFont="1" applyBorder="1"/>
    <xf numFmtId="0" fontId="10" fillId="0" borderId="9" xfId="0" applyFont="1" applyBorder="1"/>
    <xf numFmtId="0" fontId="10" fillId="0" borderId="2" xfId="0" applyFont="1" applyBorder="1"/>
    <xf numFmtId="0" fontId="5" fillId="0" borderId="9" xfId="0" applyFont="1" applyBorder="1"/>
    <xf numFmtId="0" fontId="5" fillId="0" borderId="2" xfId="0" applyFont="1" applyBorder="1"/>
    <xf numFmtId="0" fontId="10" fillId="0" borderId="16" xfId="0" applyFont="1" applyBorder="1"/>
    <xf numFmtId="0" fontId="10" fillId="0" borderId="17" xfId="0" applyFont="1" applyBorder="1"/>
    <xf numFmtId="0" fontId="5" fillId="0" borderId="16" xfId="0" applyFont="1" applyBorder="1"/>
    <xf numFmtId="0" fontId="5" fillId="0" borderId="17" xfId="0" applyFont="1" applyBorder="1"/>
    <xf numFmtId="0" fontId="10" fillId="0" borderId="18" xfId="0" applyFont="1" applyBorder="1"/>
    <xf numFmtId="0" fontId="10" fillId="0" borderId="19" xfId="0" applyFont="1" applyBorder="1"/>
    <xf numFmtId="0" fontId="5" fillId="0" borderId="14" xfId="0" applyFont="1" applyBorder="1"/>
    <xf numFmtId="0" fontId="5" fillId="0" borderId="15" xfId="0" applyFont="1" applyBorder="1"/>
    <xf numFmtId="0" fontId="10" fillId="0" borderId="10" xfId="0" applyFont="1" applyBorder="1"/>
    <xf numFmtId="0" fontId="10" fillId="0" borderId="11" xfId="0" applyFont="1" applyBorder="1"/>
    <xf numFmtId="0" fontId="10" fillId="0" borderId="0" xfId="0" applyFont="1"/>
    <xf numFmtId="0" fontId="10" fillId="0" borderId="0" xfId="0" applyFont="1" applyBorder="1"/>
    <xf numFmtId="0" fontId="10" fillId="0" borderId="0" xfId="0" applyFont="1" applyAlignment="1">
      <alignment horizontal="centerContinuous"/>
    </xf>
    <xf numFmtId="0" fontId="10" fillId="0" borderId="20" xfId="0" applyFont="1" applyBorder="1"/>
    <xf numFmtId="0" fontId="10" fillId="0" borderId="21" xfId="0" applyFont="1" applyBorder="1"/>
    <xf numFmtId="0" fontId="10" fillId="0" borderId="22" xfId="0" applyFont="1" applyBorder="1"/>
    <xf numFmtId="0" fontId="11" fillId="0" borderId="0" xfId="0" applyFont="1"/>
    <xf numFmtId="0" fontId="13" fillId="0" borderId="0" xfId="0" applyFont="1"/>
    <xf numFmtId="0" fontId="12" fillId="0" borderId="23" xfId="0" applyFont="1" applyBorder="1" applyAlignment="1">
      <alignment horizontal="centerContinuous" vertical="center"/>
    </xf>
    <xf numFmtId="0" fontId="12" fillId="0" borderId="2" xfId="0" applyFont="1" applyBorder="1" applyAlignment="1">
      <alignment horizontal="centerContinuous" vertical="center"/>
    </xf>
    <xf numFmtId="0" fontId="12" fillId="0" borderId="2" xfId="0" applyFont="1" applyBorder="1" applyAlignment="1">
      <alignment horizontal="centerContinuous"/>
    </xf>
    <xf numFmtId="14" fontId="12" fillId="0" borderId="3" xfId="0" applyNumberFormat="1" applyFont="1" applyBorder="1" applyAlignment="1">
      <alignment horizontal="center"/>
    </xf>
    <xf numFmtId="41" fontId="7" fillId="2" borderId="2" xfId="18" applyNumberFormat="1" applyFont="1" applyFill="1" applyBorder="1"/>
    <xf numFmtId="164" fontId="7" fillId="2" borderId="2" xfId="18" applyNumberFormat="1" applyFont="1" applyFill="1" applyBorder="1"/>
    <xf numFmtId="164" fontId="7" fillId="2" borderId="11" xfId="18" applyNumberFormat="1" applyFont="1" applyFill="1" applyBorder="1"/>
    <xf numFmtId="43" fontId="9" fillId="0" borderId="3" xfId="18" applyFont="1" applyFill="1" applyBorder="1"/>
    <xf numFmtId="43" fontId="2" fillId="0" borderId="0" xfId="0" applyNumberFormat="1" applyFont="1"/>
    <xf numFmtId="0" fontId="12" fillId="0" borderId="3" xfId="0" applyFont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9" fillId="0" borderId="7" xfId="18" applyNumberFormat="1" applyFont="1" applyBorder="1"/>
    <xf numFmtId="41" fontId="9" fillId="0" borderId="7" xfId="18" applyNumberFormat="1" applyFont="1" applyBorder="1"/>
    <xf numFmtId="164" fontId="9" fillId="0" borderId="7" xfId="18" applyNumberFormat="1" applyFont="1" applyBorder="1"/>
    <xf numFmtId="43" fontId="10" fillId="0" borderId="5" xfId="18" applyFont="1" applyBorder="1"/>
    <xf numFmtId="43" fontId="10" fillId="0" borderId="6" xfId="18" applyFont="1" applyBorder="1"/>
    <xf numFmtId="43" fontId="5" fillId="0" borderId="7" xfId="18" applyFont="1" applyBorder="1"/>
    <xf numFmtId="43" fontId="10" fillId="0" borderId="7" xfId="18" applyFont="1" applyBorder="1"/>
    <xf numFmtId="43" fontId="10" fillId="2" borderId="7" xfId="18" applyFont="1" applyFill="1" applyBorder="1"/>
    <xf numFmtId="43" fontId="5" fillId="2" borderId="7" xfId="18" applyFont="1" applyFill="1" applyBorder="1"/>
    <xf numFmtId="41" fontId="10" fillId="0" borderId="7" xfId="18" applyNumberFormat="1" applyFont="1" applyBorder="1"/>
    <xf numFmtId="164" fontId="10" fillId="0" borderId="7" xfId="18" applyNumberFormat="1" applyFont="1" applyBorder="1"/>
    <xf numFmtId="0" fontId="8" fillId="0" borderId="0" xfId="0" applyFont="1"/>
    <xf numFmtId="2" fontId="10" fillId="0" borderId="7" xfId="18" applyNumberFormat="1" applyFont="1" applyBorder="1" applyAlignment="1">
      <alignment horizontal="right"/>
    </xf>
    <xf numFmtId="0" fontId="14" fillId="0" borderId="0" xfId="0" applyFont="1" applyAlignment="1">
      <alignment horizontal="centerContinuous"/>
    </xf>
    <xf numFmtId="0" fontId="12" fillId="0" borderId="0" xfId="0" applyFont="1" applyBorder="1" applyAlignment="1">
      <alignment horizontal="centerContinuous" vertical="center"/>
    </xf>
    <xf numFmtId="43" fontId="10" fillId="0" borderId="3" xfId="18" applyFont="1" applyBorder="1"/>
    <xf numFmtId="0" fontId="10" fillId="0" borderId="23" xfId="0" applyFont="1" applyBorder="1"/>
    <xf numFmtId="0" fontId="8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tabSelected="1" view="pageBreakPreview" zoomScale="60" workbookViewId="0" topLeftCell="A1">
      <selection activeCell="C17" sqref="C17"/>
    </sheetView>
  </sheetViews>
  <sheetFormatPr defaultColWidth="9.140625" defaultRowHeight="12.75"/>
  <cols>
    <col min="1" max="1" width="34.57421875" style="0" customWidth="1"/>
    <col min="2" max="2" width="62.140625" style="0" customWidth="1"/>
    <col min="3" max="4" width="20.140625" style="2" customWidth="1"/>
    <col min="5" max="5" width="18.7109375" style="2" customWidth="1"/>
    <col min="6" max="6" width="19.7109375" style="2" customWidth="1"/>
    <col min="7" max="7" width="21.8515625" style="2" customWidth="1"/>
    <col min="8" max="8" width="23.28125" style="2" customWidth="1"/>
    <col min="9" max="9" width="11.28125" style="0" bestFit="1" customWidth="1"/>
    <col min="10" max="10" width="29.421875" style="2" hidden="1" customWidth="1"/>
    <col min="11" max="11" width="20.421875" style="2" hidden="1" customWidth="1"/>
  </cols>
  <sheetData>
    <row r="1" spans="1:8" s="3" customFormat="1" ht="26.25">
      <c r="A1" s="88" t="s">
        <v>36</v>
      </c>
      <c r="B1" s="88"/>
      <c r="C1" s="88"/>
      <c r="D1" s="88"/>
      <c r="E1" s="88"/>
      <c r="F1" s="88"/>
      <c r="G1" s="88"/>
      <c r="H1" s="88"/>
    </row>
    <row r="2" spans="1:11" s="1" customFormat="1" ht="26.25">
      <c r="A2" s="24" t="s">
        <v>37</v>
      </c>
      <c r="B2" s="24"/>
      <c r="C2" s="24"/>
      <c r="D2" s="24"/>
      <c r="E2" s="24"/>
      <c r="F2" s="24"/>
      <c r="G2" s="24"/>
      <c r="H2" s="24"/>
      <c r="J2" s="4"/>
      <c r="K2" s="4"/>
    </row>
    <row r="3" spans="1:11" s="1" customFormat="1" ht="26.25">
      <c r="A3" s="24"/>
      <c r="B3" s="24"/>
      <c r="C3" s="24"/>
      <c r="D3" s="24"/>
      <c r="E3" s="24"/>
      <c r="F3" s="24"/>
      <c r="G3" s="24"/>
      <c r="H3" s="24"/>
      <c r="J3" s="4"/>
      <c r="K3" s="4"/>
    </row>
    <row r="4" spans="1:11" s="1" customFormat="1" ht="26.25">
      <c r="A4" s="24" t="s">
        <v>73</v>
      </c>
      <c r="B4" s="24"/>
      <c r="C4" s="24"/>
      <c r="D4" s="24"/>
      <c r="E4" s="24"/>
      <c r="F4" s="24"/>
      <c r="G4" s="24"/>
      <c r="H4" s="24"/>
      <c r="J4" s="4"/>
      <c r="K4" s="4"/>
    </row>
    <row r="5" spans="1:11" s="1" customFormat="1" ht="26.25">
      <c r="A5" s="24" t="s">
        <v>56</v>
      </c>
      <c r="B5" s="24"/>
      <c r="C5" s="24"/>
      <c r="D5" s="24"/>
      <c r="E5" s="24"/>
      <c r="F5" s="24"/>
      <c r="G5" s="24"/>
      <c r="H5" s="24"/>
      <c r="J5" s="84" t="s">
        <v>72</v>
      </c>
      <c r="K5" s="4"/>
    </row>
    <row r="6" spans="1:11" s="1" customFormat="1" ht="27" thickBot="1">
      <c r="A6" s="25"/>
      <c r="B6" s="25"/>
      <c r="C6" s="25"/>
      <c r="D6" s="25"/>
      <c r="E6" s="25"/>
      <c r="F6" s="25"/>
      <c r="G6" s="25"/>
      <c r="H6" s="26" t="s">
        <v>0</v>
      </c>
      <c r="J6" s="5"/>
      <c r="K6" s="6" t="s">
        <v>0</v>
      </c>
    </row>
    <row r="7" spans="1:11" s="1" customFormat="1" ht="26.25">
      <c r="A7" s="27"/>
      <c r="B7" s="28"/>
      <c r="C7" s="59" t="s">
        <v>29</v>
      </c>
      <c r="D7" s="85"/>
      <c r="E7" s="60"/>
      <c r="F7" s="61" t="s">
        <v>53</v>
      </c>
      <c r="G7" s="61"/>
      <c r="H7" s="8" t="s">
        <v>38</v>
      </c>
      <c r="J7" s="7" t="s">
        <v>54</v>
      </c>
      <c r="K7" s="8" t="s">
        <v>38</v>
      </c>
    </row>
    <row r="8" spans="1:11" s="1" customFormat="1" ht="26.25">
      <c r="A8" s="27"/>
      <c r="B8" s="28"/>
      <c r="C8" s="62">
        <v>41274</v>
      </c>
      <c r="D8" s="62">
        <v>41182</v>
      </c>
      <c r="E8" s="62">
        <v>40908</v>
      </c>
      <c r="F8" s="62">
        <v>41274</v>
      </c>
      <c r="G8" s="62">
        <v>40908</v>
      </c>
      <c r="H8" s="9">
        <v>40999</v>
      </c>
      <c r="J8" s="9">
        <v>41182</v>
      </c>
      <c r="K8" s="9">
        <v>40999</v>
      </c>
    </row>
    <row r="9" spans="1:11" s="1" customFormat="1" ht="27" thickBot="1">
      <c r="A9" s="29"/>
      <c r="B9" s="30"/>
      <c r="C9" s="68"/>
      <c r="D9" s="68"/>
      <c r="E9" s="69"/>
      <c r="F9" s="69"/>
      <c r="G9" s="69"/>
      <c r="H9" s="70" t="s">
        <v>39</v>
      </c>
      <c r="J9" s="10"/>
      <c r="K9" s="10" t="s">
        <v>39</v>
      </c>
    </row>
    <row r="10" spans="1:11" ht="26.25">
      <c r="A10" s="33" t="s">
        <v>1</v>
      </c>
      <c r="B10" s="34"/>
      <c r="C10" s="31">
        <f>+F10-J10</f>
        <v>2216.7</v>
      </c>
      <c r="D10" s="31">
        <v>2286.6000000000004</v>
      </c>
      <c r="E10" s="31">
        <v>2171.17</v>
      </c>
      <c r="F10" s="31">
        <v>6729.71</v>
      </c>
      <c r="G10" s="31">
        <v>6602.86</v>
      </c>
      <c r="H10" s="31">
        <v>9109.29</v>
      </c>
      <c r="J10" s="74">
        <v>4513.01</v>
      </c>
      <c r="K10" s="11">
        <v>9109.29</v>
      </c>
    </row>
    <row r="11" spans="1:11" ht="26.25">
      <c r="A11" s="87" t="s">
        <v>82</v>
      </c>
      <c r="B11" s="38"/>
      <c r="C11" s="31"/>
      <c r="D11" s="31"/>
      <c r="E11" s="31"/>
      <c r="F11" s="31"/>
      <c r="G11" s="31"/>
      <c r="H11" s="31"/>
      <c r="J11" s="86"/>
      <c r="K11" s="13"/>
    </row>
    <row r="12" spans="1:11" ht="26.25">
      <c r="A12" s="35" t="s">
        <v>2</v>
      </c>
      <c r="B12" s="36"/>
      <c r="C12" s="31">
        <f>+F12-J12</f>
        <v>0</v>
      </c>
      <c r="D12" s="31">
        <v>0</v>
      </c>
      <c r="E12" s="31">
        <v>0</v>
      </c>
      <c r="F12" s="31">
        <v>0</v>
      </c>
      <c r="G12" s="31">
        <v>0</v>
      </c>
      <c r="H12" s="15">
        <v>0</v>
      </c>
      <c r="J12" s="75">
        <v>0</v>
      </c>
      <c r="K12" s="12">
        <v>0</v>
      </c>
    </row>
    <row r="13" spans="1:11" s="1" customFormat="1" ht="26.25">
      <c r="A13" s="47" t="s">
        <v>70</v>
      </c>
      <c r="B13" s="44"/>
      <c r="C13" s="32">
        <f>+C10+C12</f>
        <v>2216.7</v>
      </c>
      <c r="D13" s="32">
        <v>2286.6000000000004</v>
      </c>
      <c r="E13" s="32">
        <f>+E10+E12</f>
        <v>2171.17</v>
      </c>
      <c r="F13" s="32">
        <f>+F10+F12</f>
        <v>6729.71</v>
      </c>
      <c r="G13" s="32">
        <f>+G10+G12</f>
        <v>6602.86</v>
      </c>
      <c r="H13" s="32">
        <f>+H10+H12</f>
        <v>9109.29</v>
      </c>
      <c r="J13" s="32">
        <v>4513.01</v>
      </c>
      <c r="K13" s="32">
        <f>+K10+K12</f>
        <v>9109.29</v>
      </c>
    </row>
    <row r="14" spans="1:11" ht="26.25">
      <c r="A14" s="37" t="s">
        <v>3</v>
      </c>
      <c r="B14" s="38"/>
      <c r="C14" s="31"/>
      <c r="D14" s="31"/>
      <c r="E14" s="31"/>
      <c r="F14" s="31"/>
      <c r="G14" s="31"/>
      <c r="H14" s="15"/>
      <c r="J14" s="76"/>
      <c r="K14" s="13"/>
    </row>
    <row r="15" spans="1:11" ht="26.25">
      <c r="A15" s="37" t="s">
        <v>52</v>
      </c>
      <c r="B15" s="38"/>
      <c r="C15" s="31">
        <f>+F15-J15</f>
        <v>-115.77</v>
      </c>
      <c r="D15" s="31">
        <v>32.87</v>
      </c>
      <c r="E15" s="31">
        <v>-154.93</v>
      </c>
      <c r="F15" s="31">
        <v>-114.35</v>
      </c>
      <c r="G15" s="31">
        <v>-174.96</v>
      </c>
      <c r="H15" s="31">
        <v>-53.22</v>
      </c>
      <c r="J15" s="77">
        <v>1.42</v>
      </c>
      <c r="K15" s="13">
        <v>-53.22</v>
      </c>
    </row>
    <row r="16" spans="1:11" ht="26.25">
      <c r="A16" s="37" t="s">
        <v>10</v>
      </c>
      <c r="B16" s="38"/>
      <c r="C16" s="31"/>
      <c r="D16" s="31"/>
      <c r="E16" s="31"/>
      <c r="F16" s="31"/>
      <c r="G16" s="31"/>
      <c r="H16" s="31"/>
      <c r="J16" s="77"/>
      <c r="K16" s="13"/>
    </row>
    <row r="17" spans="1:11" ht="26.25">
      <c r="A17" s="37" t="s">
        <v>4</v>
      </c>
      <c r="B17" s="38"/>
      <c r="C17" s="31">
        <f>+F17-J17</f>
        <v>1023.8499999999999</v>
      </c>
      <c r="D17" s="31">
        <v>986.8</v>
      </c>
      <c r="E17" s="31">
        <v>1030.76</v>
      </c>
      <c r="F17" s="31">
        <v>2922.64</v>
      </c>
      <c r="G17" s="31">
        <v>2902.26</v>
      </c>
      <c r="H17" s="31">
        <v>3927.03</v>
      </c>
      <c r="I17" s="66"/>
      <c r="J17" s="77">
        <v>1898.79</v>
      </c>
      <c r="K17" s="13">
        <v>3927.03</v>
      </c>
    </row>
    <row r="18" spans="1:11" ht="26.25">
      <c r="A18" s="37" t="s">
        <v>5</v>
      </c>
      <c r="B18" s="38"/>
      <c r="C18" s="31">
        <f>+F18-J18</f>
        <v>15.169999999999998</v>
      </c>
      <c r="D18" s="31">
        <v>13</v>
      </c>
      <c r="E18" s="31">
        <v>8.630000000000003</v>
      </c>
      <c r="F18" s="31">
        <v>38.69</v>
      </c>
      <c r="G18" s="31">
        <v>50.84</v>
      </c>
      <c r="H18" s="31">
        <v>51.63</v>
      </c>
      <c r="I18" s="66"/>
      <c r="J18" s="77">
        <v>23.52</v>
      </c>
      <c r="K18" s="13">
        <v>51.63</v>
      </c>
    </row>
    <row r="19" spans="1:11" ht="26.25">
      <c r="A19" s="37" t="s">
        <v>6</v>
      </c>
      <c r="B19" s="38"/>
      <c r="C19" s="31">
        <f aca="true" t="shared" si="0" ref="C19:C21">+F19-J19</f>
        <v>382.43999999999994</v>
      </c>
      <c r="D19" s="31">
        <v>357.9200000000001</v>
      </c>
      <c r="E19" s="31">
        <v>322.28999999999996</v>
      </c>
      <c r="F19" s="31">
        <v>1071.51</v>
      </c>
      <c r="G19" s="31">
        <v>948.9</v>
      </c>
      <c r="H19" s="31">
        <v>1233.5</v>
      </c>
      <c r="I19" s="66"/>
      <c r="J19" s="77">
        <v>689.07</v>
      </c>
      <c r="K19" s="13">
        <v>1233.5</v>
      </c>
    </row>
    <row r="20" spans="1:11" ht="26.25">
      <c r="A20" s="37" t="s">
        <v>7</v>
      </c>
      <c r="B20" s="38"/>
      <c r="C20" s="31">
        <f t="shared" si="0"/>
        <v>48.849999999999994</v>
      </c>
      <c r="D20" s="31">
        <v>53.04</v>
      </c>
      <c r="E20" s="31">
        <v>39.86</v>
      </c>
      <c r="F20" s="31">
        <v>141.88</v>
      </c>
      <c r="G20" s="31">
        <v>118.94</v>
      </c>
      <c r="H20" s="31">
        <v>156.89</v>
      </c>
      <c r="J20" s="77">
        <v>93.03</v>
      </c>
      <c r="K20" s="13">
        <v>156.89</v>
      </c>
    </row>
    <row r="21" spans="1:11" ht="26.25">
      <c r="A21" s="37" t="s">
        <v>8</v>
      </c>
      <c r="B21" s="38"/>
      <c r="C21" s="31">
        <f t="shared" si="0"/>
        <v>743.0799999999999</v>
      </c>
      <c r="D21" s="31">
        <v>634.6800000000001</v>
      </c>
      <c r="E21" s="31">
        <v>611.07</v>
      </c>
      <c r="F21" s="31">
        <v>2002.73</v>
      </c>
      <c r="G21" s="31">
        <v>1634.01</v>
      </c>
      <c r="H21" s="31">
        <v>2280.09</v>
      </c>
      <c r="J21" s="77">
        <v>1259.65</v>
      </c>
      <c r="K21" s="13">
        <v>2280.09</v>
      </c>
    </row>
    <row r="22" spans="1:11" s="1" customFormat="1" ht="26.25">
      <c r="A22" s="39" t="s">
        <v>9</v>
      </c>
      <c r="B22" s="40"/>
      <c r="C22" s="32">
        <f>SUM(C15:C21)</f>
        <v>2097.62</v>
      </c>
      <c r="D22" s="32">
        <v>2078.3100000000004</v>
      </c>
      <c r="E22" s="32">
        <f>SUM(E15:E21)</f>
        <v>1857.6799999999998</v>
      </c>
      <c r="F22" s="32">
        <f>SUM(F15:F21)</f>
        <v>6063.1</v>
      </c>
      <c r="G22" s="32">
        <f>SUM(G15:G21)</f>
        <v>5479.990000000001</v>
      </c>
      <c r="H22" s="32">
        <v>7595.92</v>
      </c>
      <c r="I22" s="67"/>
      <c r="J22" s="76">
        <v>3965.4800000000005</v>
      </c>
      <c r="K22" s="14">
        <v>7595.92</v>
      </c>
    </row>
    <row r="23" spans="1:11" ht="26.25">
      <c r="A23" s="37" t="s">
        <v>11</v>
      </c>
      <c r="B23" s="38"/>
      <c r="C23" s="31"/>
      <c r="D23" s="31"/>
      <c r="E23" s="31"/>
      <c r="F23" s="31"/>
      <c r="G23" s="31"/>
      <c r="H23" s="15"/>
      <c r="K23" s="13"/>
    </row>
    <row r="24" spans="1:11" ht="26.25">
      <c r="A24" s="35" t="s">
        <v>12</v>
      </c>
      <c r="B24" s="36"/>
      <c r="C24" s="31"/>
      <c r="D24" s="31"/>
      <c r="E24" s="31"/>
      <c r="F24" s="31"/>
      <c r="G24" s="31"/>
      <c r="H24" s="15"/>
      <c r="J24" s="15"/>
      <c r="K24" s="12"/>
    </row>
    <row r="25" spans="1:11" ht="26.25">
      <c r="A25" s="37" t="s">
        <v>16</v>
      </c>
      <c r="B25" s="38"/>
      <c r="C25" s="31"/>
      <c r="D25" s="31"/>
      <c r="E25" s="31"/>
      <c r="F25" s="31"/>
      <c r="G25" s="31"/>
      <c r="H25" s="15"/>
      <c r="J25" s="15"/>
      <c r="K25" s="13"/>
    </row>
    <row r="26" spans="1:11" ht="26.25">
      <c r="A26" s="35" t="s">
        <v>17</v>
      </c>
      <c r="B26" s="36"/>
      <c r="C26" s="31">
        <f>+C13-C22</f>
        <v>119.07999999999993</v>
      </c>
      <c r="D26" s="31">
        <v>208.28999999999974</v>
      </c>
      <c r="E26" s="31">
        <f>+E10-E22</f>
        <v>313.49000000000024</v>
      </c>
      <c r="F26" s="31">
        <f>+F10-F22</f>
        <v>666.6099999999997</v>
      </c>
      <c r="G26" s="31">
        <v>1122.87</v>
      </c>
      <c r="H26" s="31">
        <v>1513.37</v>
      </c>
      <c r="J26" s="77">
        <v>547.5299999999997</v>
      </c>
      <c r="K26" s="12">
        <v>1513.37</v>
      </c>
    </row>
    <row r="27" spans="1:11" ht="26.25">
      <c r="A27" s="41" t="s">
        <v>13</v>
      </c>
      <c r="B27" s="42"/>
      <c r="C27" s="31">
        <f>+F27-J27</f>
        <v>13.93</v>
      </c>
      <c r="D27" s="31">
        <v>0</v>
      </c>
      <c r="E27" s="31">
        <v>0</v>
      </c>
      <c r="F27" s="31">
        <v>13.93</v>
      </c>
      <c r="G27" s="31">
        <v>0</v>
      </c>
      <c r="H27" s="31">
        <v>20.86</v>
      </c>
      <c r="J27" s="77">
        <v>0</v>
      </c>
      <c r="K27" s="15">
        <v>20.86</v>
      </c>
    </row>
    <row r="28" spans="1:11" ht="26.25">
      <c r="A28" s="41" t="s">
        <v>14</v>
      </c>
      <c r="B28" s="42"/>
      <c r="C28" s="31">
        <f>+F28-J28</f>
        <v>133.00999999999988</v>
      </c>
      <c r="D28" s="31">
        <v>208.28999999999974</v>
      </c>
      <c r="E28" s="31">
        <v>313.49000000000024</v>
      </c>
      <c r="F28" s="31">
        <f>SUM(F26:F27)</f>
        <v>680.5399999999996</v>
      </c>
      <c r="G28" s="31">
        <v>1122.87</v>
      </c>
      <c r="H28" s="31">
        <v>1534.23</v>
      </c>
      <c r="J28" s="77">
        <v>547.5299999999997</v>
      </c>
      <c r="K28" s="15">
        <v>1534.23</v>
      </c>
    </row>
    <row r="29" spans="1:11" ht="26.25">
      <c r="A29" s="41" t="s">
        <v>57</v>
      </c>
      <c r="B29" s="42"/>
      <c r="C29" s="31">
        <f>+F29-J29</f>
        <v>95.74000000000001</v>
      </c>
      <c r="D29" s="31">
        <v>59.69999999999999</v>
      </c>
      <c r="E29" s="31">
        <v>62.5</v>
      </c>
      <c r="F29" s="31">
        <v>241.41</v>
      </c>
      <c r="G29" s="31">
        <v>185.32</v>
      </c>
      <c r="H29" s="31">
        <v>341.11</v>
      </c>
      <c r="J29" s="77">
        <v>145.67</v>
      </c>
      <c r="K29" s="15">
        <v>341.11</v>
      </c>
    </row>
    <row r="30" spans="1:11" ht="26.25">
      <c r="A30" s="41" t="s">
        <v>15</v>
      </c>
      <c r="B30" s="42"/>
      <c r="C30" s="31">
        <f>+C28-C29</f>
        <v>37.26999999999987</v>
      </c>
      <c r="D30" s="31">
        <v>148.58999999999978</v>
      </c>
      <c r="E30" s="31">
        <f>+E28-E29</f>
        <v>250.99000000000024</v>
      </c>
      <c r="F30" s="31">
        <f>+F28-F29</f>
        <v>439.12999999999965</v>
      </c>
      <c r="G30" s="31">
        <v>937.55</v>
      </c>
      <c r="H30" s="31">
        <v>1193.12</v>
      </c>
      <c r="J30" s="78">
        <v>401.8599999999998</v>
      </c>
      <c r="K30" s="15">
        <v>1193.12</v>
      </c>
    </row>
    <row r="31" spans="1:11" s="1" customFormat="1" ht="26.25">
      <c r="A31" s="43" t="s">
        <v>71</v>
      </c>
      <c r="B31" s="44"/>
      <c r="C31" s="31">
        <f>+F31-J31</f>
        <v>37.27000000000021</v>
      </c>
      <c r="D31" s="31">
        <v>148.58999999999978</v>
      </c>
      <c r="E31" s="32">
        <v>250.99000000000024</v>
      </c>
      <c r="F31" s="32">
        <v>439.13</v>
      </c>
      <c r="G31" s="32">
        <v>937.55</v>
      </c>
      <c r="H31" s="32">
        <f>+H30</f>
        <v>1193.12</v>
      </c>
      <c r="J31" s="82">
        <v>401.8599999999998</v>
      </c>
      <c r="K31" s="16">
        <f>+K30</f>
        <v>1193.12</v>
      </c>
    </row>
    <row r="32" spans="1:11" ht="26.25">
      <c r="A32" s="45" t="s">
        <v>58</v>
      </c>
      <c r="B32" s="46"/>
      <c r="C32" s="31"/>
      <c r="D32" s="31"/>
      <c r="E32" s="31"/>
      <c r="F32" s="31"/>
      <c r="G32" s="31"/>
      <c r="H32" s="31"/>
      <c r="J32" s="77"/>
      <c r="K32" s="17"/>
    </row>
    <row r="33" spans="1:11" ht="26.25">
      <c r="A33" s="37" t="s">
        <v>26</v>
      </c>
      <c r="B33" s="38"/>
      <c r="C33" s="31">
        <f>+F33-J33</f>
        <v>0</v>
      </c>
      <c r="D33" s="31">
        <v>-40.53999999999999</v>
      </c>
      <c r="E33" s="31">
        <v>-81.44000000000003</v>
      </c>
      <c r="F33" s="31">
        <v>-122.72</v>
      </c>
      <c r="G33" s="31">
        <v>-304.23</v>
      </c>
      <c r="H33" s="31">
        <v>-350</v>
      </c>
      <c r="J33" s="77">
        <v>-122.72</v>
      </c>
      <c r="K33" s="13">
        <v>-350</v>
      </c>
    </row>
    <row r="34" spans="1:11" ht="26.25">
      <c r="A34" s="37" t="s">
        <v>27</v>
      </c>
      <c r="B34" s="38"/>
      <c r="C34" s="31">
        <f>+F34-J34</f>
        <v>-10.14</v>
      </c>
      <c r="D34" s="31">
        <v>11</v>
      </c>
      <c r="E34" s="31">
        <v>0</v>
      </c>
      <c r="F34" s="31">
        <v>-10.14</v>
      </c>
      <c r="G34" s="31">
        <v>0</v>
      </c>
      <c r="H34" s="31">
        <v>-46.81</v>
      </c>
      <c r="J34" s="77">
        <v>0</v>
      </c>
      <c r="K34" s="13">
        <v>-46.81</v>
      </c>
    </row>
    <row r="35" spans="1:11" ht="26.25">
      <c r="A35" s="35" t="s">
        <v>59</v>
      </c>
      <c r="B35" s="36"/>
      <c r="C35" s="31">
        <f>+F35-J35</f>
        <v>0</v>
      </c>
      <c r="D35" s="31">
        <v>0</v>
      </c>
      <c r="E35" s="31">
        <v>0</v>
      </c>
      <c r="F35" s="31">
        <v>0</v>
      </c>
      <c r="G35" s="31">
        <v>0</v>
      </c>
      <c r="H35" s="31">
        <v>-13.33</v>
      </c>
      <c r="J35" s="76">
        <v>0</v>
      </c>
      <c r="K35" s="12">
        <v>-13.33</v>
      </c>
    </row>
    <row r="36" spans="1:11" s="1" customFormat="1" ht="26.25">
      <c r="A36" s="39" t="s">
        <v>60</v>
      </c>
      <c r="B36" s="40"/>
      <c r="C36" s="32"/>
      <c r="D36" s="32"/>
      <c r="E36" s="32"/>
      <c r="F36" s="32"/>
      <c r="G36" s="32"/>
      <c r="H36" s="32"/>
      <c r="J36" s="76"/>
      <c r="K36" s="14"/>
    </row>
    <row r="37" spans="1:11" s="1" customFormat="1" ht="26.25">
      <c r="A37" s="47" t="s">
        <v>61</v>
      </c>
      <c r="B37" s="48"/>
      <c r="C37" s="32">
        <f>+C31+C33+C34-C35</f>
        <v>27.13000000000021</v>
      </c>
      <c r="D37" s="32">
        <v>119.04999999999976</v>
      </c>
      <c r="E37" s="32">
        <f>+E31+E33-E34-E35</f>
        <v>169.5500000000002</v>
      </c>
      <c r="F37" s="32">
        <f>+F31+F33+F34-F35</f>
        <v>306.27</v>
      </c>
      <c r="G37" s="32">
        <f>+G31+G33-G34-G35</f>
        <v>633.3199999999999</v>
      </c>
      <c r="H37" s="32">
        <v>782.98</v>
      </c>
      <c r="J37" s="77">
        <v>279.13999999999976</v>
      </c>
      <c r="K37" s="18">
        <v>782.98</v>
      </c>
    </row>
    <row r="38" spans="1:11" ht="26.25">
      <c r="A38" s="41" t="s">
        <v>62</v>
      </c>
      <c r="B38" s="42"/>
      <c r="C38" s="31">
        <f>+F38-J38</f>
        <v>27.130000000000223</v>
      </c>
      <c r="D38" s="31">
        <v>119.04999999999976</v>
      </c>
      <c r="E38" s="31">
        <f>+E37</f>
        <v>169.5500000000002</v>
      </c>
      <c r="F38" s="31">
        <f>+F37</f>
        <v>306.27</v>
      </c>
      <c r="G38" s="31">
        <f>+G37</f>
        <v>633.3199999999999</v>
      </c>
      <c r="H38" s="31">
        <f>+H37</f>
        <v>782.98</v>
      </c>
      <c r="J38" s="77">
        <v>279.13999999999976</v>
      </c>
      <c r="K38" s="15">
        <v>782.98</v>
      </c>
    </row>
    <row r="39" spans="1:11" ht="26.25">
      <c r="A39" s="37" t="s">
        <v>63</v>
      </c>
      <c r="B39" s="38"/>
      <c r="C39" s="31">
        <v>224</v>
      </c>
      <c r="D39" s="31">
        <v>224</v>
      </c>
      <c r="E39" s="31">
        <v>224</v>
      </c>
      <c r="F39" s="31">
        <v>224</v>
      </c>
      <c r="G39" s="31">
        <v>224</v>
      </c>
      <c r="H39" s="31">
        <v>224</v>
      </c>
      <c r="J39" s="77">
        <v>224</v>
      </c>
      <c r="K39" s="13">
        <v>224</v>
      </c>
    </row>
    <row r="40" spans="1:11" ht="26.25">
      <c r="A40" s="35" t="s">
        <v>64</v>
      </c>
      <c r="B40" s="36"/>
      <c r="C40" s="31">
        <v>2</v>
      </c>
      <c r="D40" s="31">
        <v>2</v>
      </c>
      <c r="E40" s="31">
        <v>2</v>
      </c>
      <c r="F40" s="31">
        <v>2</v>
      </c>
      <c r="G40" s="31">
        <v>2</v>
      </c>
      <c r="H40" s="31">
        <v>2</v>
      </c>
      <c r="J40" s="79">
        <v>2</v>
      </c>
      <c r="K40" s="12">
        <v>2</v>
      </c>
    </row>
    <row r="41" spans="1:11" ht="26.25">
      <c r="A41" s="37" t="s">
        <v>65</v>
      </c>
      <c r="B41" s="38"/>
      <c r="C41" s="31">
        <f>+F41-J41</f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J41" s="78">
        <v>0</v>
      </c>
      <c r="K41" s="13">
        <v>0</v>
      </c>
    </row>
    <row r="42" spans="1:11" ht="26.25">
      <c r="A42" s="35" t="s">
        <v>18</v>
      </c>
      <c r="B42" s="36"/>
      <c r="C42" s="31"/>
      <c r="D42" s="31"/>
      <c r="E42" s="31"/>
      <c r="F42" s="31"/>
      <c r="G42" s="31"/>
      <c r="H42" s="31"/>
      <c r="J42" s="78"/>
      <c r="K42" s="12"/>
    </row>
    <row r="43" spans="1:11" ht="26.25">
      <c r="A43" s="37" t="s">
        <v>66</v>
      </c>
      <c r="B43" s="38"/>
      <c r="C43" s="31"/>
      <c r="D43" s="31"/>
      <c r="E43" s="31"/>
      <c r="F43" s="31"/>
      <c r="G43" s="31"/>
      <c r="H43" s="31"/>
      <c r="J43" s="78"/>
      <c r="K43" s="13"/>
    </row>
    <row r="44" spans="1:11" ht="26.25">
      <c r="A44" s="39" t="s">
        <v>55</v>
      </c>
      <c r="B44" s="38"/>
      <c r="C44" s="32">
        <v>2</v>
      </c>
      <c r="D44" s="32">
        <v>2</v>
      </c>
      <c r="E44" s="32">
        <v>2</v>
      </c>
      <c r="F44" s="32">
        <v>2</v>
      </c>
      <c r="G44" s="32">
        <v>2</v>
      </c>
      <c r="H44" s="32">
        <v>2</v>
      </c>
      <c r="J44" s="78">
        <v>2</v>
      </c>
      <c r="K44" s="14">
        <v>2</v>
      </c>
    </row>
    <row r="45" spans="1:11" ht="26.25">
      <c r="A45" s="37" t="s">
        <v>19</v>
      </c>
      <c r="B45" s="38"/>
      <c r="C45" s="31">
        <f>+C38/112</f>
        <v>0.24223214285714484</v>
      </c>
      <c r="D45" s="31">
        <v>1.0629464285714263</v>
      </c>
      <c r="E45" s="31">
        <f>+E38/112</f>
        <v>1.5138392857142875</v>
      </c>
      <c r="F45" s="31">
        <f>+F38/112</f>
        <v>2.734553571428571</v>
      </c>
      <c r="G45" s="31">
        <f>+G38/112</f>
        <v>5.654642857142856</v>
      </c>
      <c r="H45" s="31">
        <f>+H38/112</f>
        <v>6.990892857142858</v>
      </c>
      <c r="J45" s="78">
        <v>2.4923214285714264</v>
      </c>
      <c r="K45" s="13">
        <v>6.99</v>
      </c>
    </row>
    <row r="46" spans="1:11" ht="26.25">
      <c r="A46" s="37" t="s">
        <v>20</v>
      </c>
      <c r="B46" s="38"/>
      <c r="C46" s="31"/>
      <c r="D46" s="31"/>
      <c r="E46" s="31"/>
      <c r="F46" s="31"/>
      <c r="G46" s="31"/>
      <c r="H46" s="31"/>
      <c r="J46" s="78"/>
      <c r="K46" s="13"/>
    </row>
    <row r="47" spans="1:11" ht="26.25">
      <c r="A47" s="37" t="s">
        <v>21</v>
      </c>
      <c r="B47" s="38"/>
      <c r="C47" s="31"/>
      <c r="D47" s="31"/>
      <c r="E47" s="31"/>
      <c r="F47" s="31"/>
      <c r="G47" s="31"/>
      <c r="H47" s="31"/>
      <c r="J47" s="78"/>
      <c r="K47" s="13"/>
    </row>
    <row r="48" spans="1:11" ht="26.25">
      <c r="A48" s="37" t="s">
        <v>22</v>
      </c>
      <c r="B48" s="38"/>
      <c r="C48" s="31">
        <f>+C38/112</f>
        <v>0.24223214285714484</v>
      </c>
      <c r="D48" s="31">
        <v>1.0629464285714263</v>
      </c>
      <c r="E48" s="31">
        <f>+E38/112</f>
        <v>1.5138392857142875</v>
      </c>
      <c r="F48" s="31">
        <f>+F38/112</f>
        <v>2.734553571428571</v>
      </c>
      <c r="G48" s="31">
        <f>+G38/112</f>
        <v>5.654642857142856</v>
      </c>
      <c r="H48" s="31">
        <f>+H38/112</f>
        <v>6.990892857142858</v>
      </c>
      <c r="J48" s="83">
        <v>2.4923214285714264</v>
      </c>
      <c r="K48" s="13">
        <v>6.99</v>
      </c>
    </row>
    <row r="49" spans="1:11" ht="26.25">
      <c r="A49" s="37" t="s">
        <v>23</v>
      </c>
      <c r="B49" s="38"/>
      <c r="C49" s="31"/>
      <c r="D49" s="31"/>
      <c r="E49" s="31"/>
      <c r="F49" s="31"/>
      <c r="G49" s="31"/>
      <c r="H49" s="31"/>
      <c r="J49" s="77"/>
      <c r="K49" s="13"/>
    </row>
    <row r="50" spans="1:11" ht="26.25">
      <c r="A50" s="35" t="s">
        <v>21</v>
      </c>
      <c r="B50" s="36"/>
      <c r="C50" s="31"/>
      <c r="D50" s="31"/>
      <c r="E50" s="31"/>
      <c r="F50" s="31"/>
      <c r="G50" s="31"/>
      <c r="H50" s="31"/>
      <c r="J50" s="77"/>
      <c r="K50" s="12"/>
    </row>
    <row r="51" spans="1:11" ht="26.25">
      <c r="A51" s="37" t="s">
        <v>67</v>
      </c>
      <c r="B51" s="38"/>
      <c r="C51" s="31"/>
      <c r="D51" s="31"/>
      <c r="E51" s="31"/>
      <c r="F51" s="31"/>
      <c r="G51" s="31"/>
      <c r="H51" s="31"/>
      <c r="J51" s="77"/>
      <c r="K51" s="13"/>
    </row>
    <row r="52" spans="1:11" ht="26.25">
      <c r="A52" s="37" t="s">
        <v>24</v>
      </c>
      <c r="B52" s="38"/>
      <c r="C52" s="71">
        <v>5093685</v>
      </c>
      <c r="D52" s="71">
        <v>5093685</v>
      </c>
      <c r="E52" s="71">
        <v>5100055</v>
      </c>
      <c r="F52" s="71">
        <v>5093685</v>
      </c>
      <c r="G52" s="71">
        <v>5100055</v>
      </c>
      <c r="H52" s="71">
        <v>5093685</v>
      </c>
      <c r="J52" s="77">
        <v>5093685</v>
      </c>
      <c r="K52" s="19">
        <v>5093685</v>
      </c>
    </row>
    <row r="53" spans="1:11" ht="27" thickBot="1">
      <c r="A53" s="49" t="s">
        <v>25</v>
      </c>
      <c r="B53" s="50"/>
      <c r="C53" s="31">
        <v>45.48</v>
      </c>
      <c r="D53" s="31">
        <v>45.48</v>
      </c>
      <c r="E53" s="31">
        <v>45.54</v>
      </c>
      <c r="F53" s="31">
        <v>45.48</v>
      </c>
      <c r="G53" s="31">
        <v>45.54</v>
      </c>
      <c r="H53" s="31">
        <v>45.48</v>
      </c>
      <c r="J53" s="77">
        <v>45.48</v>
      </c>
      <c r="K53" s="20">
        <v>45.48</v>
      </c>
    </row>
    <row r="54" spans="1:11" ht="26.25">
      <c r="A54" s="54" t="s">
        <v>68</v>
      </c>
      <c r="B54" s="34"/>
      <c r="C54" s="31"/>
      <c r="D54" s="31"/>
      <c r="E54" s="31"/>
      <c r="F54" s="31"/>
      <c r="G54" s="31"/>
      <c r="H54" s="31"/>
      <c r="J54" s="80"/>
      <c r="K54" s="11"/>
    </row>
    <row r="55" spans="1:11" ht="26.25">
      <c r="A55" s="37" t="s">
        <v>40</v>
      </c>
      <c r="B55" s="38"/>
      <c r="C55" s="31"/>
      <c r="D55" s="31"/>
      <c r="E55" s="31"/>
      <c r="F55" s="31"/>
      <c r="G55" s="31"/>
      <c r="H55" s="31"/>
      <c r="J55" s="80"/>
      <c r="K55" s="13"/>
    </row>
    <row r="56" spans="1:11" ht="26.25">
      <c r="A56" s="37" t="s">
        <v>41</v>
      </c>
      <c r="B56" s="38"/>
      <c r="C56" s="31"/>
      <c r="D56" s="31"/>
      <c r="E56" s="31"/>
      <c r="F56" s="31"/>
      <c r="G56" s="31"/>
      <c r="H56" s="31"/>
      <c r="J56" s="80"/>
      <c r="K56" s="13"/>
    </row>
    <row r="57" spans="1:11" ht="26.25">
      <c r="A57" s="37" t="s">
        <v>42</v>
      </c>
      <c r="B57" s="38"/>
      <c r="C57" s="72">
        <v>0</v>
      </c>
      <c r="D57" s="72">
        <v>0</v>
      </c>
      <c r="E57" s="72">
        <v>0</v>
      </c>
      <c r="F57" s="72">
        <v>0</v>
      </c>
      <c r="G57" s="72">
        <v>0</v>
      </c>
      <c r="H57" s="72">
        <v>0</v>
      </c>
      <c r="J57" s="81">
        <v>0</v>
      </c>
      <c r="K57" s="21">
        <v>0</v>
      </c>
    </row>
    <row r="58" spans="1:11" ht="26.25">
      <c r="A58" s="55" t="s">
        <v>43</v>
      </c>
      <c r="B58" s="38"/>
      <c r="C58" s="72"/>
      <c r="D58" s="72"/>
      <c r="E58" s="72"/>
      <c r="F58" s="72"/>
      <c r="G58" s="72"/>
      <c r="H58" s="72"/>
      <c r="J58" s="80"/>
      <c r="K58" s="21"/>
    </row>
    <row r="59" spans="1:11" ht="26.25">
      <c r="A59" s="55" t="s">
        <v>44</v>
      </c>
      <c r="B59" s="38"/>
      <c r="C59" s="72">
        <v>0</v>
      </c>
      <c r="D59" s="72">
        <v>0</v>
      </c>
      <c r="E59" s="72">
        <v>0</v>
      </c>
      <c r="F59" s="72">
        <v>0</v>
      </c>
      <c r="G59" s="72">
        <v>0</v>
      </c>
      <c r="H59" s="72">
        <v>0</v>
      </c>
      <c r="J59" s="80">
        <v>0</v>
      </c>
      <c r="K59" s="21">
        <v>0</v>
      </c>
    </row>
    <row r="60" spans="1:11" ht="26.25">
      <c r="A60" s="55" t="s">
        <v>43</v>
      </c>
      <c r="B60" s="38"/>
      <c r="C60" s="72"/>
      <c r="D60" s="72"/>
      <c r="E60" s="72"/>
      <c r="F60" s="72"/>
      <c r="G60" s="72"/>
      <c r="H60" s="72"/>
      <c r="J60" s="80"/>
      <c r="K60" s="21"/>
    </row>
    <row r="61" spans="1:11" ht="26.25">
      <c r="A61" s="55" t="s">
        <v>45</v>
      </c>
      <c r="B61" s="38"/>
      <c r="C61" s="73">
        <v>0</v>
      </c>
      <c r="D61" s="73">
        <v>0</v>
      </c>
      <c r="E61" s="73">
        <v>0</v>
      </c>
      <c r="F61" s="73">
        <v>0</v>
      </c>
      <c r="G61" s="73">
        <v>0</v>
      </c>
      <c r="H61" s="73">
        <v>0</v>
      </c>
      <c r="J61" s="81">
        <v>0</v>
      </c>
      <c r="K61" s="22">
        <v>0</v>
      </c>
    </row>
    <row r="62" spans="1:11" ht="26.25">
      <c r="A62" s="37" t="s">
        <v>46</v>
      </c>
      <c r="B62" s="38"/>
      <c r="C62" s="72"/>
      <c r="D62" s="72"/>
      <c r="E62" s="72"/>
      <c r="F62" s="72"/>
      <c r="G62" s="72"/>
      <c r="H62" s="72"/>
      <c r="J62" s="80"/>
      <c r="K62" s="21"/>
    </row>
    <row r="63" spans="1:11" ht="26.25">
      <c r="A63" s="37" t="s">
        <v>47</v>
      </c>
      <c r="B63" s="38"/>
      <c r="C63" s="72">
        <v>6106315</v>
      </c>
      <c r="D63" s="72">
        <v>6106315</v>
      </c>
      <c r="E63" s="72">
        <v>6099945</v>
      </c>
      <c r="F63" s="72">
        <v>6106315</v>
      </c>
      <c r="G63" s="72">
        <v>6099945</v>
      </c>
      <c r="H63" s="72">
        <v>6106315</v>
      </c>
      <c r="J63" s="81">
        <v>6106315</v>
      </c>
      <c r="K63" s="21">
        <v>6106315</v>
      </c>
    </row>
    <row r="64" spans="1:11" ht="26.25">
      <c r="A64" s="55" t="s">
        <v>48</v>
      </c>
      <c r="B64" s="38"/>
      <c r="C64" s="72"/>
      <c r="D64" s="72"/>
      <c r="E64" s="72"/>
      <c r="F64" s="72"/>
      <c r="G64" s="72"/>
      <c r="H64" s="72"/>
      <c r="J64" s="63"/>
      <c r="K64" s="21"/>
    </row>
    <row r="65" spans="1:11" ht="26.25">
      <c r="A65" s="55" t="s">
        <v>49</v>
      </c>
      <c r="B65" s="38"/>
      <c r="C65" s="73">
        <v>100</v>
      </c>
      <c r="D65" s="73">
        <v>100</v>
      </c>
      <c r="E65" s="73">
        <v>100</v>
      </c>
      <c r="F65" s="73">
        <v>100</v>
      </c>
      <c r="G65" s="73">
        <v>100</v>
      </c>
      <c r="H65" s="73">
        <v>100</v>
      </c>
      <c r="J65" s="64">
        <v>100</v>
      </c>
      <c r="K65" s="22">
        <v>100</v>
      </c>
    </row>
    <row r="66" spans="1:11" ht="26.25">
      <c r="A66" s="55" t="s">
        <v>50</v>
      </c>
      <c r="B66" s="38"/>
      <c r="C66" s="72"/>
      <c r="D66" s="72"/>
      <c r="E66" s="72"/>
      <c r="F66" s="72"/>
      <c r="G66" s="72"/>
      <c r="H66" s="72"/>
      <c r="J66" s="63"/>
      <c r="K66" s="21"/>
    </row>
    <row r="67" spans="1:11" ht="27" thickBot="1">
      <c r="A67" s="56" t="s">
        <v>51</v>
      </c>
      <c r="B67" s="50"/>
      <c r="C67" s="73">
        <v>54.52</v>
      </c>
      <c r="D67" s="73">
        <v>54.52</v>
      </c>
      <c r="E67" s="73">
        <v>54.46</v>
      </c>
      <c r="F67" s="73">
        <v>54.52</v>
      </c>
      <c r="G67" s="73">
        <v>54.46</v>
      </c>
      <c r="H67" s="73">
        <v>54.52</v>
      </c>
      <c r="J67" s="65">
        <v>54.52</v>
      </c>
      <c r="K67" s="23">
        <v>54.52</v>
      </c>
    </row>
    <row r="68" spans="1:8" ht="23.25">
      <c r="A68" s="51" t="s">
        <v>76</v>
      </c>
      <c r="B68" s="51"/>
      <c r="C68" s="51"/>
      <c r="D68" s="51"/>
      <c r="E68" s="51"/>
      <c r="F68" s="51"/>
      <c r="G68" s="51"/>
      <c r="H68" s="51"/>
    </row>
    <row r="69" spans="1:8" ht="23.25">
      <c r="A69" s="52" t="s">
        <v>77</v>
      </c>
      <c r="B69" s="51"/>
      <c r="C69" s="51"/>
      <c r="D69" s="51"/>
      <c r="E69" s="51"/>
      <c r="F69" s="51"/>
      <c r="G69" s="51"/>
      <c r="H69" s="51"/>
    </row>
    <row r="70" spans="1:8" ht="23.25">
      <c r="A70" s="51" t="s">
        <v>74</v>
      </c>
      <c r="B70" s="51"/>
      <c r="C70" s="51"/>
      <c r="D70" s="51"/>
      <c r="E70" s="51"/>
      <c r="F70" s="51"/>
      <c r="G70" s="51"/>
      <c r="H70" s="51"/>
    </row>
    <row r="71" spans="1:8" ht="23.25">
      <c r="A71" s="51" t="s">
        <v>75</v>
      </c>
      <c r="B71" s="51"/>
      <c r="C71" s="51"/>
      <c r="D71" s="51"/>
      <c r="E71" s="51"/>
      <c r="F71" s="51"/>
      <c r="G71" s="51"/>
      <c r="H71" s="51"/>
    </row>
    <row r="72" spans="1:8" ht="23.25">
      <c r="A72" s="51" t="s">
        <v>78</v>
      </c>
      <c r="B72" s="51"/>
      <c r="C72" s="51"/>
      <c r="D72" s="51"/>
      <c r="E72" s="51"/>
      <c r="F72" s="51"/>
      <c r="G72" s="51"/>
      <c r="H72" s="51"/>
    </row>
    <row r="73" spans="1:8" ht="23.25">
      <c r="A73" s="51" t="s">
        <v>79</v>
      </c>
      <c r="B73" s="51"/>
      <c r="C73" s="51"/>
      <c r="D73" s="51"/>
      <c r="E73" s="51"/>
      <c r="F73" s="51"/>
      <c r="G73" s="51"/>
      <c r="H73" s="51"/>
    </row>
    <row r="74" spans="1:8" ht="23.25">
      <c r="A74" s="51" t="s">
        <v>83</v>
      </c>
      <c r="B74" s="51"/>
      <c r="C74" s="51"/>
      <c r="D74" s="51"/>
      <c r="E74" s="51"/>
      <c r="F74" s="51"/>
      <c r="G74" s="51"/>
      <c r="H74" s="51"/>
    </row>
    <row r="75" spans="1:8" ht="23.25">
      <c r="A75" s="51" t="s">
        <v>80</v>
      </c>
      <c r="B75" s="51"/>
      <c r="C75" s="51"/>
      <c r="D75" s="51"/>
      <c r="E75" s="51"/>
      <c r="F75" s="51"/>
      <c r="G75" s="51"/>
      <c r="H75" s="51"/>
    </row>
    <row r="76" spans="1:8" ht="23.25">
      <c r="A76" s="51" t="s">
        <v>81</v>
      </c>
      <c r="B76" s="51"/>
      <c r="C76" s="51"/>
      <c r="D76" s="51"/>
      <c r="E76" s="51"/>
      <c r="F76" s="51"/>
      <c r="G76" s="51"/>
      <c r="H76" s="51"/>
    </row>
    <row r="77" spans="1:8" ht="23.25">
      <c r="A77" s="51" t="s">
        <v>84</v>
      </c>
      <c r="B77" s="51"/>
      <c r="C77" s="51"/>
      <c r="D77" s="51"/>
      <c r="E77" s="51"/>
      <c r="F77" s="51"/>
      <c r="G77" s="51"/>
      <c r="H77" s="51"/>
    </row>
    <row r="78" spans="1:8" ht="23.25">
      <c r="A78" s="51"/>
      <c r="B78" s="51"/>
      <c r="C78" s="51"/>
      <c r="D78" s="51"/>
      <c r="E78" s="51"/>
      <c r="F78" s="51"/>
      <c r="G78" s="51"/>
      <c r="H78" s="51"/>
    </row>
    <row r="79" spans="1:8" ht="23.25">
      <c r="A79" s="51" t="s">
        <v>30</v>
      </c>
      <c r="B79" s="51"/>
      <c r="C79" s="51"/>
      <c r="D79" s="51"/>
      <c r="E79" s="51"/>
      <c r="F79" s="57"/>
      <c r="G79" s="53" t="s">
        <v>31</v>
      </c>
      <c r="H79" s="58"/>
    </row>
    <row r="80" spans="1:8" ht="23.25">
      <c r="A80" s="51"/>
      <c r="B80" s="51"/>
      <c r="C80" s="51"/>
      <c r="D80" s="51"/>
      <c r="E80" s="51"/>
      <c r="F80" s="57"/>
      <c r="G80" s="53" t="s">
        <v>28</v>
      </c>
      <c r="H80" s="58"/>
    </row>
    <row r="81" spans="1:8" ht="23.25">
      <c r="A81" s="51"/>
      <c r="B81" s="51"/>
      <c r="C81" s="51"/>
      <c r="D81" s="51"/>
      <c r="E81" s="51"/>
      <c r="F81" s="57"/>
      <c r="G81" s="53"/>
      <c r="H81" s="58"/>
    </row>
    <row r="82" spans="1:8" ht="23.25">
      <c r="A82" s="51"/>
      <c r="B82" s="51"/>
      <c r="C82" s="51"/>
      <c r="D82" s="51"/>
      <c r="E82" s="51"/>
      <c r="F82" s="57"/>
      <c r="G82" s="53" t="s">
        <v>32</v>
      </c>
      <c r="H82" s="58"/>
    </row>
    <row r="83" spans="1:8" ht="23.25">
      <c r="A83" s="51" t="s">
        <v>33</v>
      </c>
      <c r="B83" s="51"/>
      <c r="C83" s="51"/>
      <c r="D83" s="51"/>
      <c r="E83" s="51"/>
      <c r="F83" s="57"/>
      <c r="G83" s="53" t="s">
        <v>34</v>
      </c>
      <c r="H83" s="58"/>
    </row>
    <row r="84" spans="1:8" ht="23.25">
      <c r="A84" s="51" t="s">
        <v>69</v>
      </c>
      <c r="B84" s="51"/>
      <c r="C84" s="51"/>
      <c r="D84" s="51"/>
      <c r="E84" s="51"/>
      <c r="F84" s="57"/>
      <c r="G84" s="53" t="s">
        <v>35</v>
      </c>
      <c r="H84" s="58"/>
    </row>
  </sheetData>
  <mergeCells count="1">
    <mergeCell ref="A1:H1"/>
  </mergeCells>
  <printOptions horizontalCentered="1"/>
  <pageMargins left="0" right="0" top="0" bottom="0" header="0.5" footer="0.5"/>
  <pageSetup horizontalDpi="600" verticalDpi="600" orientation="portrait" paperSize="9" scale="38" r:id="rId1"/>
  <headerFooter alignWithMargins="0">
    <oddFooter>&amp;C&amp;Z&amp;F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2013-02-07T12:42:56Z</cp:lastPrinted>
  <dcterms:created xsi:type="dcterms:W3CDTF">2009-01-23T10:10:41Z</dcterms:created>
  <dcterms:modified xsi:type="dcterms:W3CDTF">2014-06-04T11:24:40Z</dcterms:modified>
  <cp:category/>
  <cp:version/>
  <cp:contentType/>
  <cp:contentStatus/>
</cp:coreProperties>
</file>